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3035" activeTab="0"/>
  </bookViews>
  <sheets>
    <sheet name="2012 PANS.ÇİZ." sheetId="1" r:id="rId1"/>
  </sheets>
  <definedNames>
    <definedName name="_xlnm.Print_Area" localSheetId="0">'2012 PANS.ÇİZ.'!$A$1:$J$51</definedName>
  </definedNames>
  <calcPr fullCalcOnLoad="1"/>
</workbook>
</file>

<file path=xl/sharedStrings.xml><?xml version="1.0" encoding="utf-8"?>
<sst xmlns="http://schemas.openxmlformats.org/spreadsheetml/2006/main" count="96" uniqueCount="83">
  <si>
    <t xml:space="preserve"> </t>
  </si>
  <si>
    <t>Okul Müdürü</t>
  </si>
  <si>
    <t>T.C.</t>
  </si>
  <si>
    <t>Pansiyon kapasitesi</t>
  </si>
  <si>
    <t>Yıllık pansiyon ücreti</t>
  </si>
  <si>
    <t>MİLLİ EĞİTİM BAKANLIĞI</t>
  </si>
  <si>
    <t>Pansiyoner Öğrenci Sayısı</t>
  </si>
  <si>
    <t>Paralı</t>
  </si>
  <si>
    <t>Bir günlük yemek ücreti</t>
  </si>
  <si>
    <t>Parasız</t>
  </si>
  <si>
    <t>Yemek yenen gün sayısı</t>
  </si>
  <si>
    <t>Ücretsiz yemek yiyen personel sayısı</t>
  </si>
  <si>
    <t>Ücretli yenen gün sayısı</t>
  </si>
  <si>
    <t>Ücretli yemek yiyen personel sayısı</t>
  </si>
  <si>
    <t>Ücretli yemek yiyen gündüzlü öğrenci sayısı</t>
  </si>
  <si>
    <t>Gelir ve Gider Cetveli</t>
  </si>
  <si>
    <t xml:space="preserve"> TOPLAM</t>
  </si>
  <si>
    <t xml:space="preserve">                           GELİR</t>
  </si>
  <si>
    <t xml:space="preserve">       GİDER</t>
  </si>
  <si>
    <t>TUTAR</t>
  </si>
  <si>
    <t>AÇIKLAMA</t>
  </si>
  <si>
    <t xml:space="preserve"> Parasız   yatılı   öğrencilerin   yıllık</t>
  </si>
  <si>
    <t xml:space="preserve"> Günde</t>
  </si>
  <si>
    <r>
      <t xml:space="preserve"> ücreti </t>
    </r>
    <r>
      <rPr>
        <sz val="8"/>
        <rFont val="Arial Tur"/>
        <family val="0"/>
      </rPr>
      <t>(Devletçe  karşılanan)</t>
    </r>
  </si>
  <si>
    <t>adet      öğrencinin</t>
  </si>
  <si>
    <t>günlük yemek tutarı</t>
  </si>
  <si>
    <t>Hesaplama:</t>
  </si>
  <si>
    <t>X</t>
  </si>
  <si>
    <t>Hesaplama: (x)</t>
  </si>
  <si>
    <t xml:space="preserve"> Paralı  yatılı  öğrencilerden  tahsil </t>
  </si>
  <si>
    <t xml:space="preserve"> Ücretsiz  yemek  yiyen</t>
  </si>
  <si>
    <t xml:space="preserve"> edilecek  yıllık  ücret.</t>
  </si>
  <si>
    <t xml:space="preserve"> adet     personelin</t>
  </si>
  <si>
    <t xml:space="preserve"> günlük yemek tutarı.</t>
  </si>
  <si>
    <t xml:space="preserve"> Ücretle  yemek  yiyen personel ve</t>
  </si>
  <si>
    <t xml:space="preserve"> Ücretle  yemek  yiyenlerden  tahsil</t>
  </si>
  <si>
    <t xml:space="preserve"> öğrencilerden    tahsil    edilecek</t>
  </si>
  <si>
    <t>edilen ücretin %12'si düşüldükten</t>
  </si>
  <si>
    <t xml:space="preserve"> ücret.</t>
  </si>
  <si>
    <t xml:space="preserve"> sonra kalan miktar.</t>
  </si>
  <si>
    <t>Hesaplama:(x)</t>
  </si>
  <si>
    <t>Hesaplama: (-)</t>
  </si>
  <si>
    <t>%88</t>
  </si>
  <si>
    <t xml:space="preserve"> Elektrik ve su  giderleri</t>
  </si>
  <si>
    <t>GELİRLER TOPLAMI</t>
  </si>
  <si>
    <t xml:space="preserve"> %12'si olup, indirilen</t>
  </si>
  <si>
    <t xml:space="preserve"> İdari giderler</t>
  </si>
  <si>
    <t xml:space="preserve"> %88 tutarı</t>
  </si>
  <si>
    <t xml:space="preserve"> Ambar ayniyat tutarı</t>
  </si>
  <si>
    <r>
      <t xml:space="preserve"> Yardım </t>
    </r>
    <r>
      <rPr>
        <sz val="8"/>
        <rFont val="Arial Tur"/>
        <family val="0"/>
      </rPr>
      <t>(Bakanlıkça doldurulacak)</t>
    </r>
  </si>
  <si>
    <t>GENEL TOPLAM</t>
  </si>
  <si>
    <t xml:space="preserve"> GENEL TOPLAM</t>
  </si>
  <si>
    <t>(İmza-Mühür)</t>
  </si>
  <si>
    <t xml:space="preserve">   TL'den</t>
  </si>
  <si>
    <t>Din Öğretimi Genel Müdürlüğü</t>
  </si>
  <si>
    <t>a) Yiyecek haricinde herhangi bir maddeden yapılacak tasarruf Bakanlığın izniyle ihtiyaç oranında diğer maddelere aktarılacaktır.</t>
  </si>
  <si>
    <t>İlan Giderleri</t>
  </si>
  <si>
    <t xml:space="preserve"> Yakacak Giderleri</t>
  </si>
  <si>
    <t xml:space="preserve"> Temizlik Giderleri</t>
  </si>
  <si>
    <t xml:space="preserve"> Kırtasiye Giderleri</t>
  </si>
  <si>
    <t>Revir-Ecza Dolabı; ilaç, sağlık, araç ve gereç Giderleri</t>
  </si>
  <si>
    <t>Yangından korunma malzemeleri Giderleri</t>
  </si>
  <si>
    <t xml:space="preserve"> Yolluk Giderleri</t>
  </si>
  <si>
    <t xml:space="preserve"> Laboratuvar Giderleri</t>
  </si>
  <si>
    <t xml:space="preserve"> Kitaplık Giderleri</t>
  </si>
  <si>
    <t>ÖNEMLİ</t>
  </si>
  <si>
    <t>c) Genel Toplama “%12 Ödeneği” sütunundaki rakam dahil edilmeyecektir.</t>
  </si>
  <si>
    <t>Mevcut Aracın Yakıt ve Diğer Giderleri</t>
  </si>
  <si>
    <t xml:space="preserve"> Ulaştırma ve P.T.T Giderleri</t>
  </si>
  <si>
    <t>Hüseyin DEMİRBAŞ</t>
  </si>
  <si>
    <t>Eğitim Uzmanı</t>
  </si>
  <si>
    <t>***Not: Hizmet Alımı Yöntemi İle Çalıştırılan Personel Sayısı=</t>
  </si>
  <si>
    <t>……… Kişidir.***</t>
  </si>
  <si>
    <r>
      <t xml:space="preserve">Yandaki tabloda bütün formüller aktif durumdadır . 
Mevcut formülleri değiştirmemek için sadece zemini </t>
    </r>
    <r>
      <rPr>
        <b/>
        <sz val="16"/>
        <color indexed="10"/>
        <rFont val="Arial"/>
        <family val="2"/>
      </rPr>
      <t xml:space="preserve">(sarı) renklendirilmiş hücrelere  veri girişi yapınız. </t>
    </r>
  </si>
  <si>
    <t>Cetvelin en alt kısmında bulunan Hizmet Alımından Çalıştırılan Personel Sayısını kesinlikle belirtiniz.</t>
  </si>
  <si>
    <t>…………………………………………</t>
  </si>
  <si>
    <t xml:space="preserve">Pansiyonunun 2015 Mali Yılı </t>
  </si>
  <si>
    <t>Hizmet Alımları ( Per. sayısı X 9 Ay X …… TL)</t>
  </si>
  <si>
    <t>H. Alımı Aşçı (1Kişi)</t>
  </si>
  <si>
    <t>…../…./2015</t>
  </si>
  <si>
    <t>2015 Ocak Ayına Devir</t>
  </si>
  <si>
    <t>Anadolu İmam Hatip Lisesi Müdürlüğü</t>
  </si>
  <si>
    <t>b) Bu cetvel  doldurulduktan sonra Din Öğretimi Genel Müdürlüğüne gönderilecektir.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</si>
</sst>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;[Red]#,##0.00"/>
    <numFmt numFmtId="165" formatCode="#,##0;[Red]#,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2"/>
    </font>
    <font>
      <b/>
      <sz val="9"/>
      <name val="Arial Tur"/>
      <family val="2"/>
    </font>
    <font>
      <sz val="10"/>
      <name val="Arial"/>
      <family val="2"/>
    </font>
    <font>
      <sz val="8"/>
      <name val="Arial Tur"/>
      <family val="0"/>
    </font>
    <font>
      <sz val="8"/>
      <color indexed="8"/>
      <name val="Arial Tur"/>
      <family val="0"/>
    </font>
    <font>
      <sz val="9"/>
      <color indexed="8"/>
      <name val="Arial Tur"/>
      <family val="0"/>
    </font>
    <font>
      <sz val="10"/>
      <color indexed="8"/>
      <name val="Arial Tur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7"/>
      <name val="Arial Tur"/>
      <family val="0"/>
    </font>
    <font>
      <sz val="10"/>
      <name val="Arial Tur"/>
      <family val="0"/>
    </font>
    <font>
      <b/>
      <sz val="6"/>
      <name val="Arial Tur"/>
      <family val="0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b/>
      <sz val="10"/>
      <name val="Arial"/>
      <family val="2"/>
    </font>
    <font>
      <b/>
      <sz val="9"/>
      <name val="Times New Roman Tur"/>
      <family val="1"/>
    </font>
    <font>
      <sz val="9"/>
      <name val="Times New Roman Tur"/>
      <family val="1"/>
    </font>
    <font>
      <sz val="10"/>
      <name val="Times New Roman Tur"/>
      <family val="1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6"/>
      <color indexed="62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Tur"/>
      <family val="0"/>
    </font>
    <font>
      <sz val="11"/>
      <color theme="4"/>
      <name val="Calibri"/>
      <family val="2"/>
    </font>
    <font>
      <b/>
      <sz val="16"/>
      <color theme="4"/>
      <name val="Arial"/>
      <family val="2"/>
    </font>
    <font>
      <b/>
      <sz val="16"/>
      <color rgb="FFFF0000"/>
      <name val="Arial"/>
      <family val="2"/>
    </font>
    <font>
      <b/>
      <sz val="14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5" fillId="0" borderId="13" xfId="0" applyFont="1" applyBorder="1" applyAlignment="1">
      <alignment/>
    </xf>
    <xf numFmtId="0" fontId="5" fillId="0" borderId="14" xfId="0" applyFont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indent="1"/>
      <protection/>
    </xf>
    <xf numFmtId="0" fontId="5" fillId="0" borderId="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0" fontId="3" fillId="0" borderId="11" xfId="0" applyFont="1" applyFill="1" applyBorder="1" applyAlignment="1">
      <alignment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/>
    </xf>
    <xf numFmtId="0" fontId="17" fillId="0" borderId="18" xfId="0" applyFont="1" applyFill="1" applyBorder="1" applyAlignment="1" applyProtection="1">
      <alignment vertical="top" wrapText="1"/>
      <protection/>
    </xf>
    <xf numFmtId="0" fontId="17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Continuous"/>
    </xf>
    <xf numFmtId="0" fontId="9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9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4" fontId="13" fillId="0" borderId="27" xfId="0" applyNumberFormat="1" applyFont="1" applyFill="1" applyBorder="1" applyAlignment="1">
      <alignment horizontal="center"/>
    </xf>
    <xf numFmtId="3" fontId="13" fillId="0" borderId="27" xfId="0" applyNumberFormat="1" applyFont="1" applyFill="1" applyBorder="1" applyAlignment="1">
      <alignment horizontal="center"/>
    </xf>
    <xf numFmtId="165" fontId="13" fillId="0" borderId="28" xfId="0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14" fillId="0" borderId="25" xfId="0" applyFont="1" applyBorder="1" applyAlignment="1">
      <alignment/>
    </xf>
    <xf numFmtId="0" fontId="9" fillId="0" borderId="25" xfId="0" applyFont="1" applyFill="1" applyBorder="1" applyAlignment="1">
      <alignment horizontal="left"/>
    </xf>
    <xf numFmtId="0" fontId="0" fillId="0" borderId="0" xfId="0" applyAlignment="1" applyProtection="1">
      <alignment/>
      <protection hidden="1"/>
    </xf>
    <xf numFmtId="3" fontId="13" fillId="0" borderId="28" xfId="0" applyNumberFormat="1" applyFont="1" applyFill="1" applyBorder="1" applyAlignment="1">
      <alignment horizontal="center"/>
    </xf>
    <xf numFmtId="2" fontId="13" fillId="0" borderId="27" xfId="0" applyNumberFormat="1" applyFont="1" applyFill="1" applyBorder="1" applyAlignment="1">
      <alignment horizontal="center"/>
    </xf>
    <xf numFmtId="1" fontId="13" fillId="0" borderId="27" xfId="0" applyNumberFormat="1" applyFont="1" applyFill="1" applyBorder="1" applyAlignment="1">
      <alignment horizontal="center"/>
    </xf>
    <xf numFmtId="1" fontId="13" fillId="0" borderId="2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164" fontId="13" fillId="0" borderId="27" xfId="0" applyNumberFormat="1" applyFont="1" applyFill="1" applyBorder="1" applyAlignment="1">
      <alignment horizontal="center"/>
    </xf>
    <xf numFmtId="0" fontId="13" fillId="0" borderId="27" xfId="0" applyNumberFormat="1" applyFont="1" applyFill="1" applyBorder="1" applyAlignment="1">
      <alignment horizontal="center"/>
    </xf>
    <xf numFmtId="37" fontId="13" fillId="0" borderId="27" xfId="0" applyNumberFormat="1" applyFont="1" applyFill="1" applyBorder="1" applyAlignment="1">
      <alignment horizontal="center"/>
    </xf>
    <xf numFmtId="9" fontId="13" fillId="0" borderId="27" xfId="0" applyNumberFormat="1" applyFont="1" applyFill="1" applyBorder="1" applyAlignment="1">
      <alignment horizontal="center"/>
    </xf>
    <xf numFmtId="3" fontId="5" fillId="33" borderId="29" xfId="0" applyNumberFormat="1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0" borderId="0" xfId="0" applyAlignment="1" applyProtection="1">
      <alignment horizontal="right" indent="1"/>
      <protection hidden="1"/>
    </xf>
    <xf numFmtId="3" fontId="5" fillId="33" borderId="31" xfId="0" applyNumberFormat="1" applyFont="1" applyFill="1" applyBorder="1" applyAlignment="1">
      <alignment/>
    </xf>
    <xf numFmtId="0" fontId="9" fillId="33" borderId="20" xfId="0" applyFont="1" applyFill="1" applyBorder="1" applyAlignment="1">
      <alignment/>
    </xf>
    <xf numFmtId="3" fontId="5" fillId="33" borderId="31" xfId="0" applyNumberFormat="1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right" vertical="center" wrapText="1" indent="1"/>
      <protection hidden="1"/>
    </xf>
    <xf numFmtId="0" fontId="0" fillId="0" borderId="0" xfId="0" applyAlignment="1">
      <alignment vertical="center" wrapText="1"/>
    </xf>
    <xf numFmtId="3" fontId="5" fillId="33" borderId="32" xfId="0" applyNumberFormat="1" applyFont="1" applyFill="1" applyBorder="1" applyAlignment="1">
      <alignment/>
    </xf>
    <xf numFmtId="4" fontId="10" fillId="33" borderId="33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/>
    </xf>
    <xf numFmtId="4" fontId="10" fillId="33" borderId="34" xfId="0" applyNumberFormat="1" applyFont="1" applyFill="1" applyBorder="1" applyAlignment="1">
      <alignment/>
    </xf>
    <xf numFmtId="0" fontId="9" fillId="33" borderId="21" xfId="0" applyFont="1" applyFill="1" applyBorder="1" applyAlignment="1" quotePrefix="1">
      <alignment horizontal="left"/>
    </xf>
    <xf numFmtId="4" fontId="5" fillId="33" borderId="34" xfId="0" applyNumberFormat="1" applyFont="1" applyFill="1" applyBorder="1" applyAlignment="1">
      <alignment/>
    </xf>
    <xf numFmtId="4" fontId="11" fillId="0" borderId="33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 vertical="center"/>
    </xf>
    <xf numFmtId="4" fontId="58" fillId="34" borderId="15" xfId="0" applyNumberFormat="1" applyFont="1" applyFill="1" applyBorder="1" applyAlignment="1" applyProtection="1">
      <alignment horizontal="right" indent="1"/>
      <protection/>
    </xf>
    <xf numFmtId="164" fontId="58" fillId="34" borderId="35" xfId="0" applyNumberFormat="1" applyFont="1" applyFill="1" applyBorder="1" applyAlignment="1" applyProtection="1">
      <alignment horizontal="right" indent="1"/>
      <protection/>
    </xf>
    <xf numFmtId="0" fontId="58" fillId="34" borderId="33" xfId="0" applyFont="1" applyFill="1" applyBorder="1" applyAlignment="1" applyProtection="1">
      <alignment horizontal="right" indent="1"/>
      <protection/>
    </xf>
    <xf numFmtId="0" fontId="58" fillId="34" borderId="22" xfId="0" applyFont="1" applyFill="1" applyBorder="1" applyAlignment="1" applyProtection="1">
      <alignment horizontal="right" indent="1"/>
      <protection/>
    </xf>
    <xf numFmtId="0" fontId="5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4" fontId="58" fillId="35" borderId="0" xfId="0" applyNumberFormat="1" applyFont="1" applyFill="1" applyBorder="1" applyAlignment="1" applyProtection="1">
      <alignment horizontal="right" indent="1"/>
      <protection/>
    </xf>
    <xf numFmtId="0" fontId="60" fillId="0" borderId="0" xfId="0" applyFont="1" applyAlignment="1">
      <alignment/>
    </xf>
    <xf numFmtId="4" fontId="2" fillId="0" borderId="0" xfId="0" applyNumberFormat="1" applyFont="1" applyBorder="1" applyAlignment="1" applyProtection="1">
      <alignment/>
      <protection hidden="1"/>
    </xf>
    <xf numFmtId="0" fontId="11" fillId="35" borderId="33" xfId="0" applyFont="1" applyFill="1" applyBorder="1" applyAlignment="1">
      <alignment horizontal="center"/>
    </xf>
    <xf numFmtId="0" fontId="3" fillId="35" borderId="12" xfId="0" applyFont="1" applyFill="1" applyBorder="1" applyAlignment="1">
      <alignment/>
    </xf>
    <xf numFmtId="0" fontId="12" fillId="35" borderId="24" xfId="0" applyFont="1" applyFill="1" applyBorder="1" applyAlignment="1">
      <alignment horizontal="center"/>
    </xf>
    <xf numFmtId="4" fontId="10" fillId="35" borderId="33" xfId="0" applyNumberFormat="1" applyFont="1" applyFill="1" applyBorder="1" applyAlignment="1">
      <alignment horizontal="right" vertical="center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1" fillId="35" borderId="0" xfId="0" applyFont="1" applyFill="1" applyAlignment="1">
      <alignment/>
    </xf>
    <xf numFmtId="4" fontId="5" fillId="25" borderId="30" xfId="0" applyNumberFormat="1" applyFont="1" applyFill="1" applyBorder="1" applyAlignment="1">
      <alignment horizontal="right" vertical="center"/>
    </xf>
    <xf numFmtId="4" fontId="5" fillId="25" borderId="36" xfId="0" applyNumberFormat="1" applyFont="1" applyFill="1" applyBorder="1" applyAlignment="1">
      <alignment horizontal="right" vertical="center" wrapText="1"/>
    </xf>
    <xf numFmtId="4" fontId="10" fillId="25" borderId="30" xfId="0" applyNumberFormat="1" applyFont="1" applyFill="1" applyBorder="1" applyAlignment="1">
      <alignment horizontal="right" vertical="center"/>
    </xf>
    <xf numFmtId="0" fontId="6" fillId="25" borderId="33" xfId="0" applyFont="1" applyFill="1" applyBorder="1" applyAlignment="1">
      <alignment horizontal="center"/>
    </xf>
    <xf numFmtId="0" fontId="6" fillId="25" borderId="37" xfId="0" applyFont="1" applyFill="1" applyBorder="1" applyAlignment="1">
      <alignment horizontal="center"/>
    </xf>
    <xf numFmtId="0" fontId="6" fillId="25" borderId="22" xfId="0" applyFont="1" applyFill="1" applyBorder="1" applyAlignment="1">
      <alignment horizontal="center"/>
    </xf>
    <xf numFmtId="0" fontId="6" fillId="25" borderId="34" xfId="0" applyFont="1" applyFill="1" applyBorder="1" applyAlignment="1">
      <alignment horizontal="center"/>
    </xf>
    <xf numFmtId="0" fontId="6" fillId="25" borderId="31" xfId="0" applyFont="1" applyFill="1" applyBorder="1" applyAlignment="1">
      <alignment horizontal="center"/>
    </xf>
    <xf numFmtId="4" fontId="5" fillId="25" borderId="3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1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 indent="1"/>
      <protection/>
    </xf>
    <xf numFmtId="0" fontId="56" fillId="25" borderId="0" xfId="0" applyFont="1" applyFill="1" applyAlignment="1">
      <alignment/>
    </xf>
    <xf numFmtId="0" fontId="6" fillId="25" borderId="38" xfId="0" applyFont="1" applyFill="1" applyBorder="1" applyAlignment="1">
      <alignment horizontal="center"/>
    </xf>
    <xf numFmtId="4" fontId="10" fillId="0" borderId="35" xfId="0" applyNumberFormat="1" applyFont="1" applyFill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35" borderId="35" xfId="0" applyNumberFormat="1" applyFont="1" applyFill="1" applyBorder="1" applyAlignment="1">
      <alignment horizontal="center" vertical="center" wrapText="1"/>
    </xf>
    <xf numFmtId="4" fontId="18" fillId="35" borderId="31" xfId="0" applyNumberFormat="1" applyFont="1" applyFill="1" applyBorder="1" applyAlignment="1">
      <alignment horizontal="center" vertical="center" wrapText="1"/>
    </xf>
    <xf numFmtId="4" fontId="18" fillId="35" borderId="22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60" fillId="0" borderId="0" xfId="0" applyFont="1" applyFill="1" applyBorder="1" applyAlignment="1" applyProtection="1" quotePrefix="1">
      <alignment horizontal="left" vertical="top" wrapText="1"/>
      <protection/>
    </xf>
    <xf numFmtId="0" fontId="60" fillId="0" borderId="0" xfId="0" applyFont="1" applyFill="1" applyBorder="1" applyAlignment="1" applyProtection="1">
      <alignment horizontal="justify" vertical="top" wrapText="1"/>
      <protection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left"/>
    </xf>
    <xf numFmtId="0" fontId="61" fillId="0" borderId="0" xfId="0" applyFont="1" applyAlignment="1" applyProtection="1">
      <alignment horizontal="left" vertical="center" wrapText="1"/>
      <protection hidden="1"/>
    </xf>
    <xf numFmtId="0" fontId="60" fillId="0" borderId="0" xfId="0" applyFont="1" applyAlignment="1" applyProtection="1">
      <alignment horizontal="left" vertical="center" wrapText="1"/>
      <protection hidden="1"/>
    </xf>
    <xf numFmtId="0" fontId="5" fillId="0" borderId="14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4" fontId="2" fillId="0" borderId="0" xfId="0" applyNumberFormat="1" applyFont="1" applyAlignment="1" quotePrefix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  <protection/>
    </xf>
    <xf numFmtId="0" fontId="9" fillId="33" borderId="14" xfId="0" applyFont="1" applyFill="1" applyBorder="1" applyAlignment="1">
      <alignment vertical="top" wrapText="1"/>
    </xf>
    <xf numFmtId="0" fontId="9" fillId="33" borderId="39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9" fillId="33" borderId="25" xfId="0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9" fillId="33" borderId="23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vertical="top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GridLines="0" tabSelected="1" zoomScalePageLayoutView="0" workbookViewId="0" topLeftCell="A1">
      <selection activeCell="P32" sqref="P32"/>
    </sheetView>
  </sheetViews>
  <sheetFormatPr defaultColWidth="9.140625" defaultRowHeight="15"/>
  <cols>
    <col min="1" max="1" width="9.00390625" style="0" customWidth="1"/>
    <col min="3" max="3" width="8.28125" style="0" customWidth="1"/>
    <col min="4" max="4" width="5.421875" style="0" customWidth="1"/>
    <col min="5" max="5" width="3.7109375" style="0" customWidth="1"/>
    <col min="6" max="6" width="11.140625" style="0" customWidth="1"/>
    <col min="7" max="7" width="11.7109375" style="0" customWidth="1"/>
    <col min="8" max="8" width="5.57421875" style="0" customWidth="1"/>
    <col min="9" max="9" width="7.8515625" style="0" customWidth="1"/>
    <col min="10" max="10" width="27.28125" style="105" customWidth="1"/>
    <col min="11" max="11" width="18.7109375" style="52" customWidth="1"/>
    <col min="12" max="12" width="4.00390625" style="52" hidden="1" customWidth="1"/>
    <col min="13" max="13" width="13.28125" style="66" customWidth="1"/>
  </cols>
  <sheetData>
    <row r="1" spans="1:13" ht="15" customHeight="1" thickBot="1">
      <c r="A1" s="131" t="s">
        <v>2</v>
      </c>
      <c r="B1" s="131"/>
      <c r="C1" s="131"/>
      <c r="D1" s="131"/>
      <c r="E1" s="132"/>
      <c r="F1" s="3" t="s">
        <v>3</v>
      </c>
      <c r="G1" s="4"/>
      <c r="H1" s="4"/>
      <c r="I1" s="4"/>
      <c r="J1" s="110">
        <v>0</v>
      </c>
      <c r="K1" s="5" t="s">
        <v>4</v>
      </c>
      <c r="L1" s="6"/>
      <c r="M1" s="88">
        <v>2350</v>
      </c>
    </row>
    <row r="2" spans="1:13" ht="15" customHeight="1" thickBot="1">
      <c r="A2" s="131" t="s">
        <v>5</v>
      </c>
      <c r="B2" s="131"/>
      <c r="C2" s="131"/>
      <c r="D2" s="131"/>
      <c r="E2" s="132"/>
      <c r="F2" s="155" t="s">
        <v>6</v>
      </c>
      <c r="G2" s="156"/>
      <c r="H2" s="157"/>
      <c r="I2" s="7" t="s">
        <v>7</v>
      </c>
      <c r="J2" s="111">
        <v>0</v>
      </c>
      <c r="K2" s="8" t="s">
        <v>8</v>
      </c>
      <c r="L2" s="9"/>
      <c r="M2" s="89">
        <v>6.5</v>
      </c>
    </row>
    <row r="3" spans="1:13" ht="15" customHeight="1" thickBot="1">
      <c r="A3" s="138" t="s">
        <v>54</v>
      </c>
      <c r="B3" s="138"/>
      <c r="C3" s="138"/>
      <c r="D3" s="138"/>
      <c r="E3" s="139"/>
      <c r="F3" s="158"/>
      <c r="G3" s="159"/>
      <c r="H3" s="160"/>
      <c r="I3" s="10" t="s">
        <v>9</v>
      </c>
      <c r="J3" s="112">
        <v>0</v>
      </c>
      <c r="K3" s="5" t="s">
        <v>10</v>
      </c>
      <c r="L3" s="11"/>
      <c r="M3" s="90">
        <v>257</v>
      </c>
    </row>
    <row r="4" spans="1:13" ht="15" customHeight="1" thickBot="1">
      <c r="A4" s="135" t="s">
        <v>75</v>
      </c>
      <c r="B4" s="135"/>
      <c r="C4" s="135"/>
      <c r="D4" s="135"/>
      <c r="E4" s="136"/>
      <c r="F4" s="12" t="s">
        <v>11</v>
      </c>
      <c r="G4" s="13"/>
      <c r="H4" s="13"/>
      <c r="I4" s="13"/>
      <c r="J4" s="113">
        <v>0</v>
      </c>
      <c r="K4" s="14" t="s">
        <v>12</v>
      </c>
      <c r="L4" s="15"/>
      <c r="M4" s="91">
        <v>178</v>
      </c>
    </row>
    <row r="5" spans="1:13" ht="15" customHeight="1">
      <c r="A5" s="133" t="s">
        <v>81</v>
      </c>
      <c r="B5" s="133"/>
      <c r="C5" s="133"/>
      <c r="D5" s="133"/>
      <c r="E5" s="134"/>
      <c r="F5" s="16" t="s">
        <v>13</v>
      </c>
      <c r="G5" s="17"/>
      <c r="H5" s="17"/>
      <c r="I5" s="17"/>
      <c r="J5" s="114">
        <v>0</v>
      </c>
      <c r="K5" s="117"/>
      <c r="L5" s="118"/>
      <c r="M5" s="119"/>
    </row>
    <row r="6" spans="1:13" ht="15" customHeight="1" thickBot="1">
      <c r="A6" s="137" t="s">
        <v>76</v>
      </c>
      <c r="B6" s="133"/>
      <c r="C6" s="133"/>
      <c r="D6" s="133"/>
      <c r="E6" s="134"/>
      <c r="F6" s="12" t="s">
        <v>14</v>
      </c>
      <c r="G6" s="20"/>
      <c r="H6" s="20"/>
      <c r="I6" s="20"/>
      <c r="J6" s="121">
        <v>0</v>
      </c>
      <c r="K6" s="96"/>
      <c r="L6" s="96"/>
      <c r="M6" s="97"/>
    </row>
    <row r="7" spans="1:13" ht="15" customHeight="1" thickBot="1">
      <c r="A7" s="142" t="s">
        <v>15</v>
      </c>
      <c r="B7" s="142"/>
      <c r="C7" s="142"/>
      <c r="D7" s="142"/>
      <c r="E7" s="143"/>
      <c r="F7" s="21" t="s">
        <v>16</v>
      </c>
      <c r="G7" s="22"/>
      <c r="H7" s="22"/>
      <c r="I7" s="22"/>
      <c r="J7" s="100">
        <f>SUM(J2:J6)</f>
        <v>0</v>
      </c>
      <c r="K7" s="18"/>
      <c r="L7" s="18"/>
      <c r="M7" s="19"/>
    </row>
    <row r="8" spans="1:13" ht="15" customHeight="1" thickBot="1">
      <c r="A8" s="144" t="s">
        <v>17</v>
      </c>
      <c r="B8" s="145"/>
      <c r="C8" s="145"/>
      <c r="D8" s="145"/>
      <c r="E8" s="146"/>
      <c r="F8" s="23"/>
      <c r="G8" s="23" t="s">
        <v>18</v>
      </c>
      <c r="H8" s="23"/>
      <c r="I8" s="23" t="s">
        <v>0</v>
      </c>
      <c r="J8" s="101"/>
      <c r="K8" s="24"/>
      <c r="L8" s="25"/>
      <c r="M8" s="25"/>
    </row>
    <row r="9" spans="1:13" ht="15" customHeight="1" thickBot="1">
      <c r="A9" s="26" t="s">
        <v>19</v>
      </c>
      <c r="B9" s="27"/>
      <c r="C9" s="28" t="s">
        <v>20</v>
      </c>
      <c r="D9" s="28"/>
      <c r="E9" s="29"/>
      <c r="F9" s="27"/>
      <c r="G9" s="28" t="s">
        <v>20</v>
      </c>
      <c r="H9" s="28"/>
      <c r="I9" s="29"/>
      <c r="J9" s="102" t="s">
        <v>19</v>
      </c>
      <c r="K9" s="30"/>
      <c r="L9" s="31"/>
      <c r="M9" s="31"/>
    </row>
    <row r="10" spans="1:13" ht="15" customHeight="1">
      <c r="A10" s="122">
        <f>SUM(C13*E13)</f>
        <v>0</v>
      </c>
      <c r="B10" s="32" t="s">
        <v>21</v>
      </c>
      <c r="C10" s="33"/>
      <c r="D10" s="33"/>
      <c r="E10" s="34"/>
      <c r="F10" s="35" t="s">
        <v>22</v>
      </c>
      <c r="G10" s="36">
        <f>M2</f>
        <v>6.5</v>
      </c>
      <c r="H10" s="37" t="s">
        <v>53</v>
      </c>
      <c r="J10" s="125">
        <f>ROUND(G13*H13*I13,2)</f>
        <v>0</v>
      </c>
      <c r="K10" s="30"/>
      <c r="L10" s="31"/>
      <c r="M10" s="31"/>
    </row>
    <row r="11" spans="1:13" ht="15" customHeight="1">
      <c r="A11" s="123"/>
      <c r="B11" s="32" t="s">
        <v>23</v>
      </c>
      <c r="C11" s="33"/>
      <c r="D11" s="33"/>
      <c r="E11" s="38"/>
      <c r="F11" s="39">
        <f>SUM(J2+J3)</f>
        <v>0</v>
      </c>
      <c r="G11" s="32" t="s">
        <v>24</v>
      </c>
      <c r="H11" s="40"/>
      <c r="I11" s="37"/>
      <c r="J11" s="126"/>
      <c r="K11" s="30"/>
      <c r="L11" s="31"/>
      <c r="M11" s="31"/>
    </row>
    <row r="12" spans="1:19" ht="15" customHeight="1">
      <c r="A12" s="123"/>
      <c r="B12" s="35"/>
      <c r="C12" s="35"/>
      <c r="D12" s="35"/>
      <c r="E12" s="41"/>
      <c r="F12" s="39">
        <f>M3</f>
        <v>257</v>
      </c>
      <c r="G12" s="35" t="s">
        <v>25</v>
      </c>
      <c r="H12" s="35"/>
      <c r="I12" s="41"/>
      <c r="J12" s="126"/>
      <c r="K12" s="30"/>
      <c r="L12" s="31"/>
      <c r="M12" s="162" t="s">
        <v>65</v>
      </c>
      <c r="N12" s="92"/>
      <c r="O12" s="92"/>
      <c r="P12" s="92"/>
      <c r="Q12" s="92"/>
      <c r="R12" s="92"/>
      <c r="S12" s="92"/>
    </row>
    <row r="13" spans="1:19" ht="15" customHeight="1" thickBot="1">
      <c r="A13" s="124"/>
      <c r="B13" s="42" t="s">
        <v>26</v>
      </c>
      <c r="C13" s="43">
        <f>M1</f>
        <v>2350</v>
      </c>
      <c r="D13" s="44" t="s">
        <v>27</v>
      </c>
      <c r="E13" s="45">
        <f>(J3)</f>
        <v>0</v>
      </c>
      <c r="F13" s="42" t="s">
        <v>28</v>
      </c>
      <c r="G13" s="43">
        <f>M2</f>
        <v>6.5</v>
      </c>
      <c r="H13" s="46">
        <f>M3</f>
        <v>257</v>
      </c>
      <c r="I13" s="47">
        <f>SUM(J2+J3)</f>
        <v>0</v>
      </c>
      <c r="J13" s="127"/>
      <c r="K13" s="30"/>
      <c r="L13" s="31"/>
      <c r="M13" s="162"/>
      <c r="N13" s="92"/>
      <c r="O13" s="92"/>
      <c r="P13" s="92"/>
      <c r="Q13" s="92"/>
      <c r="R13" s="92"/>
      <c r="S13" s="92"/>
    </row>
    <row r="14" spans="1:19" ht="15" customHeight="1">
      <c r="A14" s="122">
        <f>SUM(C17*E17)</f>
        <v>0</v>
      </c>
      <c r="B14" s="32" t="s">
        <v>29</v>
      </c>
      <c r="C14" s="48"/>
      <c r="D14" s="48"/>
      <c r="E14" s="49"/>
      <c r="F14" s="32" t="s">
        <v>30</v>
      </c>
      <c r="G14" s="32"/>
      <c r="H14" s="39">
        <f>J4</f>
        <v>0</v>
      </c>
      <c r="I14" s="50"/>
      <c r="J14" s="125">
        <f>ROUND(G17*H17*I17,2)</f>
        <v>0</v>
      </c>
      <c r="K14" s="30"/>
      <c r="L14" s="31"/>
      <c r="M14" s="140" t="s">
        <v>73</v>
      </c>
      <c r="N14" s="141"/>
      <c r="O14" s="141"/>
      <c r="P14" s="141"/>
      <c r="Q14" s="141"/>
      <c r="R14" s="141"/>
      <c r="S14" s="141"/>
    </row>
    <row r="15" spans="1:19" ht="15" customHeight="1">
      <c r="A15" s="123"/>
      <c r="B15" s="32" t="s">
        <v>31</v>
      </c>
      <c r="C15" s="32"/>
      <c r="D15" s="32"/>
      <c r="E15" s="51"/>
      <c r="F15" s="32" t="s">
        <v>32</v>
      </c>
      <c r="G15" s="32"/>
      <c r="H15" s="39">
        <f>M4</f>
        <v>178</v>
      </c>
      <c r="I15" s="50"/>
      <c r="J15" s="126"/>
      <c r="M15" s="141"/>
      <c r="N15" s="141"/>
      <c r="O15" s="141"/>
      <c r="P15" s="141"/>
      <c r="Q15" s="141"/>
      <c r="R15" s="141"/>
      <c r="S15" s="141"/>
    </row>
    <row r="16" spans="1:19" ht="15" customHeight="1">
      <c r="A16" s="123"/>
      <c r="B16" s="40"/>
      <c r="C16" s="40"/>
      <c r="D16" s="40"/>
      <c r="E16" s="37"/>
      <c r="F16" s="32" t="s">
        <v>33</v>
      </c>
      <c r="G16" s="32"/>
      <c r="H16" s="32"/>
      <c r="I16" s="51"/>
      <c r="J16" s="126"/>
      <c r="M16" s="141"/>
      <c r="N16" s="141"/>
      <c r="O16" s="141"/>
      <c r="P16" s="141"/>
      <c r="Q16" s="141"/>
      <c r="R16" s="141"/>
      <c r="S16" s="141"/>
    </row>
    <row r="17" spans="1:19" ht="15" customHeight="1" thickBot="1">
      <c r="A17" s="124"/>
      <c r="B17" s="42" t="s">
        <v>26</v>
      </c>
      <c r="C17" s="43">
        <f>M1</f>
        <v>2350</v>
      </c>
      <c r="D17" s="44" t="s">
        <v>27</v>
      </c>
      <c r="E17" s="53">
        <f>(J2)</f>
        <v>0</v>
      </c>
      <c r="F17" s="42" t="s">
        <v>28</v>
      </c>
      <c r="G17" s="54">
        <f>M2</f>
        <v>6.5</v>
      </c>
      <c r="H17" s="55">
        <f>M4</f>
        <v>178</v>
      </c>
      <c r="I17" s="56">
        <f>J4</f>
        <v>0</v>
      </c>
      <c r="J17" s="127"/>
      <c r="M17" s="141"/>
      <c r="N17" s="141"/>
      <c r="O17" s="141"/>
      <c r="P17" s="141"/>
      <c r="Q17" s="141"/>
      <c r="R17" s="141"/>
      <c r="S17" s="141"/>
    </row>
    <row r="18" spans="1:19" ht="15" customHeight="1">
      <c r="A18" s="122">
        <f>ROUND(C21*D21*E21,2)</f>
        <v>0</v>
      </c>
      <c r="B18" s="35" t="s">
        <v>34</v>
      </c>
      <c r="C18" s="35"/>
      <c r="D18" s="35"/>
      <c r="E18" s="41"/>
      <c r="F18" s="32" t="s">
        <v>35</v>
      </c>
      <c r="G18" s="32"/>
      <c r="H18" s="32"/>
      <c r="I18" s="51"/>
      <c r="J18" s="125">
        <f>ROUND(A18*88%,2)</f>
        <v>0</v>
      </c>
      <c r="M18" s="141"/>
      <c r="N18" s="141"/>
      <c r="O18" s="141"/>
      <c r="P18" s="141"/>
      <c r="Q18" s="141"/>
      <c r="R18" s="141"/>
      <c r="S18" s="141"/>
    </row>
    <row r="19" spans="1:19" ht="15" customHeight="1">
      <c r="A19" s="123"/>
      <c r="B19" s="57" t="s">
        <v>36</v>
      </c>
      <c r="C19" s="57"/>
      <c r="D19" s="57"/>
      <c r="E19" s="58"/>
      <c r="F19" s="32" t="s">
        <v>37</v>
      </c>
      <c r="G19" s="40"/>
      <c r="H19" s="40"/>
      <c r="I19" s="37"/>
      <c r="J19" s="126"/>
      <c r="M19" s="141"/>
      <c r="N19" s="141"/>
      <c r="O19" s="141"/>
      <c r="P19" s="141"/>
      <c r="Q19" s="141"/>
      <c r="R19" s="141"/>
      <c r="S19" s="141"/>
    </row>
    <row r="20" spans="1:19" ht="15" customHeight="1">
      <c r="A20" s="123"/>
      <c r="B20" s="35" t="s">
        <v>38</v>
      </c>
      <c r="C20" s="35"/>
      <c r="D20" s="35"/>
      <c r="E20" s="41"/>
      <c r="F20" s="32" t="s">
        <v>39</v>
      </c>
      <c r="G20" s="32"/>
      <c r="H20" s="32"/>
      <c r="I20" s="51"/>
      <c r="J20" s="126"/>
      <c r="M20" s="141"/>
      <c r="N20" s="141"/>
      <c r="O20" s="141"/>
      <c r="P20" s="141"/>
      <c r="Q20" s="141"/>
      <c r="R20" s="141"/>
      <c r="S20" s="141"/>
    </row>
    <row r="21" spans="1:19" ht="15" customHeight="1" thickBot="1">
      <c r="A21" s="124"/>
      <c r="B21" s="42" t="s">
        <v>40</v>
      </c>
      <c r="C21" s="59">
        <v>3.58</v>
      </c>
      <c r="D21" s="60">
        <f>M4</f>
        <v>178</v>
      </c>
      <c r="E21" s="53">
        <f>(J5+J6)</f>
        <v>0</v>
      </c>
      <c r="F21" s="42" t="s">
        <v>41</v>
      </c>
      <c r="G21" s="61">
        <f>A18</f>
        <v>0</v>
      </c>
      <c r="H21" s="62">
        <v>0.12</v>
      </c>
      <c r="I21" s="47" t="s">
        <v>42</v>
      </c>
      <c r="J21" s="127"/>
      <c r="M21" s="141"/>
      <c r="N21" s="141"/>
      <c r="O21" s="141"/>
      <c r="P21" s="141"/>
      <c r="Q21" s="141"/>
      <c r="R21" s="141"/>
      <c r="S21" s="141"/>
    </row>
    <row r="22" spans="1:19" ht="15" customHeight="1">
      <c r="A22" s="63"/>
      <c r="B22" s="163"/>
      <c r="C22" s="164"/>
      <c r="D22" s="164"/>
      <c r="E22" s="165"/>
      <c r="F22" s="64" t="s">
        <v>57</v>
      </c>
      <c r="G22" s="64"/>
      <c r="H22" s="64"/>
      <c r="I22" s="65"/>
      <c r="J22" s="107"/>
      <c r="M22" s="153" t="s">
        <v>74</v>
      </c>
      <c r="N22" s="154"/>
      <c r="O22" s="154"/>
      <c r="P22" s="154"/>
      <c r="Q22" s="154"/>
      <c r="R22" s="154"/>
      <c r="S22" s="154"/>
    </row>
    <row r="23" spans="1:19" ht="15" customHeight="1">
      <c r="A23" s="67"/>
      <c r="B23" s="166"/>
      <c r="C23" s="167"/>
      <c r="D23" s="167"/>
      <c r="E23" s="168"/>
      <c r="F23" s="64" t="s">
        <v>43</v>
      </c>
      <c r="G23" s="64"/>
      <c r="H23" s="64"/>
      <c r="I23" s="65"/>
      <c r="J23" s="107"/>
      <c r="M23" s="154"/>
      <c r="N23" s="154"/>
      <c r="O23" s="154"/>
      <c r="P23" s="154"/>
      <c r="Q23" s="154"/>
      <c r="R23" s="154"/>
      <c r="S23" s="154"/>
    </row>
    <row r="24" spans="1:19" ht="15" customHeight="1">
      <c r="A24" s="67"/>
      <c r="B24" s="166"/>
      <c r="C24" s="167"/>
      <c r="D24" s="167"/>
      <c r="E24" s="168"/>
      <c r="F24" s="64" t="s">
        <v>58</v>
      </c>
      <c r="G24" s="64"/>
      <c r="H24" s="64"/>
      <c r="I24" s="65"/>
      <c r="J24" s="107"/>
      <c r="K24" s="52" t="s">
        <v>0</v>
      </c>
      <c r="M24" s="154"/>
      <c r="N24" s="154"/>
      <c r="O24" s="154"/>
      <c r="P24" s="154"/>
      <c r="Q24" s="154"/>
      <c r="R24" s="154"/>
      <c r="S24" s="154"/>
    </row>
    <row r="25" spans="1:19" ht="15" customHeight="1">
      <c r="A25" s="67"/>
      <c r="B25" s="166"/>
      <c r="C25" s="167"/>
      <c r="D25" s="167"/>
      <c r="E25" s="168"/>
      <c r="F25" s="64" t="s">
        <v>67</v>
      </c>
      <c r="G25" s="64"/>
      <c r="H25" s="64"/>
      <c r="I25" s="65"/>
      <c r="J25" s="107"/>
      <c r="K25" s="52" t="s">
        <v>0</v>
      </c>
      <c r="M25" s="154"/>
      <c r="N25" s="154"/>
      <c r="O25" s="154"/>
      <c r="P25" s="154"/>
      <c r="Q25" s="154"/>
      <c r="R25" s="154"/>
      <c r="S25" s="154"/>
    </row>
    <row r="26" spans="1:13" ht="15" customHeight="1">
      <c r="A26" s="67"/>
      <c r="B26" s="166"/>
      <c r="C26" s="167"/>
      <c r="D26" s="167"/>
      <c r="E26" s="168"/>
      <c r="F26" s="64" t="s">
        <v>68</v>
      </c>
      <c r="G26" s="64"/>
      <c r="H26" s="64"/>
      <c r="I26" s="65"/>
      <c r="J26" s="107"/>
      <c r="M26" s="98" t="s">
        <v>55</v>
      </c>
    </row>
    <row r="27" spans="1:13" ht="15" customHeight="1">
      <c r="A27" s="67"/>
      <c r="B27" s="166"/>
      <c r="C27" s="167"/>
      <c r="D27" s="167"/>
      <c r="E27" s="168"/>
      <c r="F27" s="68" t="s">
        <v>59</v>
      </c>
      <c r="G27" s="64"/>
      <c r="H27" s="64"/>
      <c r="I27" s="65"/>
      <c r="J27" s="107"/>
      <c r="M27" s="98" t="s">
        <v>82</v>
      </c>
    </row>
    <row r="28" spans="1:21" s="72" customFormat="1" ht="21.75" customHeight="1">
      <c r="A28" s="69"/>
      <c r="B28" s="166"/>
      <c r="C28" s="167"/>
      <c r="D28" s="167"/>
      <c r="E28" s="168"/>
      <c r="F28" s="128" t="s">
        <v>60</v>
      </c>
      <c r="G28" s="129"/>
      <c r="H28" s="129"/>
      <c r="I28" s="130"/>
      <c r="J28" s="108"/>
      <c r="K28" s="70"/>
      <c r="L28" s="70"/>
      <c r="M28" s="98" t="s">
        <v>66</v>
      </c>
      <c r="N28"/>
      <c r="O28"/>
      <c r="P28"/>
      <c r="Q28"/>
      <c r="R28"/>
      <c r="S28"/>
      <c r="T28"/>
      <c r="U28"/>
    </row>
    <row r="29" spans="1:13" s="72" customFormat="1" ht="18" customHeight="1">
      <c r="A29" s="69"/>
      <c r="B29" s="166"/>
      <c r="C29" s="167"/>
      <c r="D29" s="167"/>
      <c r="E29" s="168"/>
      <c r="F29" s="128" t="s">
        <v>61</v>
      </c>
      <c r="G29" s="129"/>
      <c r="H29" s="129"/>
      <c r="I29" s="130"/>
      <c r="J29" s="108"/>
      <c r="K29" s="70"/>
      <c r="L29" s="70"/>
      <c r="M29" s="71"/>
    </row>
    <row r="30" spans="1:15" ht="15" customHeight="1">
      <c r="A30" s="67"/>
      <c r="B30" s="166"/>
      <c r="C30" s="167"/>
      <c r="D30" s="167"/>
      <c r="E30" s="168"/>
      <c r="F30" s="64" t="s">
        <v>62</v>
      </c>
      <c r="G30" s="64"/>
      <c r="H30" s="64"/>
      <c r="I30" s="65"/>
      <c r="J30" s="107"/>
      <c r="O30" s="116"/>
    </row>
    <row r="31" spans="1:11" ht="15" customHeight="1" thickBot="1">
      <c r="A31" s="73"/>
      <c r="B31" s="169"/>
      <c r="C31" s="170"/>
      <c r="D31" s="170"/>
      <c r="E31" s="171"/>
      <c r="F31" s="64" t="s">
        <v>63</v>
      </c>
      <c r="G31" s="64"/>
      <c r="H31" s="64"/>
      <c r="I31" s="65"/>
      <c r="J31" s="107"/>
      <c r="K31" s="52" t="s">
        <v>0</v>
      </c>
    </row>
    <row r="32" spans="1:10" ht="15" customHeight="1" thickBot="1">
      <c r="A32" s="74">
        <f>A10+A14+A18</f>
        <v>0</v>
      </c>
      <c r="B32" s="75" t="s">
        <v>44</v>
      </c>
      <c r="C32" s="76"/>
      <c r="D32" s="76"/>
      <c r="E32" s="77"/>
      <c r="F32" s="64" t="s">
        <v>64</v>
      </c>
      <c r="G32" s="64"/>
      <c r="H32" s="64"/>
      <c r="I32" s="65"/>
      <c r="J32" s="107"/>
    </row>
    <row r="33" spans="1:10" ht="15" customHeight="1">
      <c r="A33" s="78">
        <f>ROUND(A32*12%,2)</f>
        <v>0</v>
      </c>
      <c r="B33" s="64" t="s">
        <v>45</v>
      </c>
      <c r="C33" s="64"/>
      <c r="D33" s="64"/>
      <c r="E33" s="65"/>
      <c r="F33" s="64" t="s">
        <v>46</v>
      </c>
      <c r="G33" s="64"/>
      <c r="H33" s="64"/>
      <c r="I33" s="65"/>
      <c r="J33" s="107"/>
    </row>
    <row r="34" spans="1:10" ht="15" customHeight="1">
      <c r="A34" s="78">
        <f>A32-A33</f>
        <v>0</v>
      </c>
      <c r="B34" s="64" t="s">
        <v>47</v>
      </c>
      <c r="C34" s="64"/>
      <c r="D34" s="64"/>
      <c r="E34" s="65"/>
      <c r="F34" s="150" t="s">
        <v>77</v>
      </c>
      <c r="G34" s="151"/>
      <c r="H34" s="151"/>
      <c r="I34" s="152"/>
      <c r="J34" s="107"/>
    </row>
    <row r="35" spans="1:10" ht="15" customHeight="1">
      <c r="A35" s="115"/>
      <c r="B35" s="79" t="s">
        <v>80</v>
      </c>
      <c r="C35" s="64"/>
      <c r="D35" s="64"/>
      <c r="E35" s="65"/>
      <c r="F35" s="64" t="s">
        <v>78</v>
      </c>
      <c r="G35" s="64"/>
      <c r="H35" s="64"/>
      <c r="I35" s="65"/>
      <c r="J35" s="107"/>
    </row>
    <row r="36" spans="1:10" ht="15" customHeight="1">
      <c r="A36" s="115"/>
      <c r="B36" s="64" t="s">
        <v>48</v>
      </c>
      <c r="C36" s="64"/>
      <c r="D36" s="64"/>
      <c r="E36" s="65"/>
      <c r="F36" s="64" t="s">
        <v>56</v>
      </c>
      <c r="G36" s="64"/>
      <c r="H36" s="64"/>
      <c r="I36" s="65"/>
      <c r="J36" s="107"/>
    </row>
    <row r="37" spans="1:10" ht="15" customHeight="1" thickBot="1">
      <c r="A37" s="80"/>
      <c r="B37" s="64" t="s">
        <v>49</v>
      </c>
      <c r="C37" s="64"/>
      <c r="D37" s="64"/>
      <c r="E37" s="65"/>
      <c r="F37" s="79"/>
      <c r="G37" s="64"/>
      <c r="H37" s="64"/>
      <c r="I37" s="65"/>
      <c r="J37" s="109"/>
    </row>
    <row r="38" spans="1:11" ht="15" customHeight="1" thickBot="1">
      <c r="A38" s="81">
        <f>A34+A35+A36+A37</f>
        <v>0</v>
      </c>
      <c r="B38" s="82" t="s">
        <v>50</v>
      </c>
      <c r="C38" s="82"/>
      <c r="D38" s="82"/>
      <c r="E38" s="83"/>
      <c r="F38" s="82" t="s">
        <v>51</v>
      </c>
      <c r="G38" s="82"/>
      <c r="H38" s="82"/>
      <c r="I38" s="83"/>
      <c r="J38" s="103">
        <f>SUM(J10:J37)</f>
        <v>0</v>
      </c>
      <c r="K38" s="99"/>
    </row>
    <row r="39" spans="1:10" ht="14.25" customHeight="1">
      <c r="A39" s="84"/>
      <c r="B39" s="84"/>
      <c r="C39" s="84"/>
      <c r="D39" s="84"/>
      <c r="E39" s="84"/>
      <c r="F39" s="84"/>
      <c r="G39" s="84"/>
      <c r="H39" s="84"/>
      <c r="I39" s="84"/>
      <c r="J39" s="104"/>
    </row>
    <row r="40" spans="1:10" ht="13.5" customHeight="1">
      <c r="A40" s="84"/>
      <c r="B40" s="84"/>
      <c r="C40" s="84"/>
      <c r="D40" s="84"/>
      <c r="E40" s="84"/>
      <c r="F40" s="85"/>
      <c r="G40" s="86" t="s">
        <v>0</v>
      </c>
      <c r="H40" s="149" t="s">
        <v>52</v>
      </c>
      <c r="I40" s="149"/>
      <c r="J40" s="149"/>
    </row>
    <row r="41" spans="1:6" ht="13.5" customHeight="1">
      <c r="A41" s="84"/>
      <c r="B41" s="161" t="s">
        <v>79</v>
      </c>
      <c r="C41" s="161"/>
      <c r="D41" s="161"/>
      <c r="E41" s="161"/>
      <c r="F41" s="161"/>
    </row>
    <row r="42" spans="1:7" ht="13.5" customHeight="1">
      <c r="A42" s="84"/>
      <c r="B42" s="148" t="s">
        <v>5</v>
      </c>
      <c r="C42" s="148"/>
      <c r="D42" s="148"/>
      <c r="E42" s="148"/>
      <c r="F42" s="148"/>
      <c r="G42" s="2"/>
    </row>
    <row r="43" spans="1:10" ht="13.5" customHeight="1">
      <c r="A43" s="84"/>
      <c r="G43" s="84" t="s">
        <v>0</v>
      </c>
      <c r="H43" s="84" t="s">
        <v>0</v>
      </c>
      <c r="I43" s="84"/>
      <c r="J43" s="104"/>
    </row>
    <row r="44" spans="1:10" ht="13.5" customHeight="1">
      <c r="A44" s="84"/>
      <c r="G44" s="1" t="s">
        <v>0</v>
      </c>
      <c r="H44" s="149" t="s">
        <v>1</v>
      </c>
      <c r="I44" s="149"/>
      <c r="J44" s="149"/>
    </row>
    <row r="45" spans="1:9" ht="13.5" customHeight="1">
      <c r="A45" s="84"/>
      <c r="G45" s="1"/>
      <c r="I45" s="1"/>
    </row>
    <row r="46" spans="1:10" ht="13.5" customHeight="1">
      <c r="A46" s="84"/>
      <c r="B46" s="87"/>
      <c r="C46" s="87"/>
      <c r="D46" s="87"/>
      <c r="E46" s="87"/>
      <c r="F46" s="87"/>
      <c r="G46" s="84"/>
      <c r="H46" s="149"/>
      <c r="I46" s="149"/>
      <c r="J46" s="149"/>
    </row>
    <row r="47" spans="1:7" ht="13.5" customHeight="1">
      <c r="A47" s="84"/>
      <c r="G47" s="84"/>
    </row>
    <row r="48" spans="2:13" ht="15">
      <c r="B48" s="147" t="s">
        <v>69</v>
      </c>
      <c r="C48" s="147"/>
      <c r="D48" s="147"/>
      <c r="E48" s="147"/>
      <c r="F48" s="147"/>
      <c r="G48" s="94"/>
      <c r="H48" s="94"/>
      <c r="I48" s="94"/>
      <c r="J48" s="106"/>
      <c r="K48" s="95"/>
      <c r="L48" s="95"/>
      <c r="M48"/>
    </row>
    <row r="49" spans="2:13" ht="15">
      <c r="B49" s="148" t="s">
        <v>70</v>
      </c>
      <c r="C49" s="148"/>
      <c r="D49" s="148"/>
      <c r="E49" s="148"/>
      <c r="F49" s="148"/>
      <c r="G49" s="94"/>
      <c r="H49" s="94"/>
      <c r="I49" s="94"/>
      <c r="J49" s="106"/>
      <c r="K49" s="95"/>
      <c r="L49" s="95"/>
      <c r="M49"/>
    </row>
    <row r="50" spans="2:13" ht="15">
      <c r="B50" s="93"/>
      <c r="C50" s="93"/>
      <c r="D50" s="93"/>
      <c r="E50" s="93"/>
      <c r="F50" s="94"/>
      <c r="G50" s="94"/>
      <c r="H50" s="94"/>
      <c r="I50" s="94"/>
      <c r="J50" s="106"/>
      <c r="K50" s="95"/>
      <c r="L50" s="95"/>
      <c r="M50"/>
    </row>
    <row r="51" spans="1:9" ht="15">
      <c r="A51" s="120" t="s">
        <v>71</v>
      </c>
      <c r="B51" s="120"/>
      <c r="C51" s="120"/>
      <c r="D51" s="120"/>
      <c r="E51" s="120"/>
      <c r="F51" s="120"/>
      <c r="G51" s="120"/>
      <c r="H51" s="120" t="s">
        <v>72</v>
      </c>
      <c r="I51" s="120"/>
    </row>
  </sheetData>
  <sheetProtection/>
  <protectedRanges>
    <protectedRange sqref="J10:J21 A10:A21 C13:E13 G10 F11:F12 G13:I13 H14:H17 G17:I17 C17:E17 C21:E21 G21:I21 A32:A34 A38 J37:J38 K38 M1:M6" name="Aralık1"/>
  </protectedRanges>
  <mergeCells count="29">
    <mergeCell ref="J10:J13"/>
    <mergeCell ref="M22:S25"/>
    <mergeCell ref="B42:F42"/>
    <mergeCell ref="F2:H3"/>
    <mergeCell ref="H40:J40"/>
    <mergeCell ref="B41:F41"/>
    <mergeCell ref="M12:M13"/>
    <mergeCell ref="B22:E31"/>
    <mergeCell ref="F28:I28"/>
    <mergeCell ref="M14:S21"/>
    <mergeCell ref="A7:E7"/>
    <mergeCell ref="A8:E8"/>
    <mergeCell ref="B48:F48"/>
    <mergeCell ref="B49:F49"/>
    <mergeCell ref="H44:J44"/>
    <mergeCell ref="H46:J46"/>
    <mergeCell ref="A14:A17"/>
    <mergeCell ref="J14:J17"/>
    <mergeCell ref="F34:I34"/>
    <mergeCell ref="A18:A21"/>
    <mergeCell ref="J18:J21"/>
    <mergeCell ref="F29:I29"/>
    <mergeCell ref="A1:E1"/>
    <mergeCell ref="A5:E5"/>
    <mergeCell ref="A4:E4"/>
    <mergeCell ref="A6:E6"/>
    <mergeCell ref="A3:E3"/>
    <mergeCell ref="A2:E2"/>
    <mergeCell ref="A10:A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Oguz DOMEKE</dc:creator>
  <cp:keywords/>
  <dc:description/>
  <cp:lastModifiedBy>Yasin CEYLAN</cp:lastModifiedBy>
  <cp:lastPrinted>2014-12-31T12:02:15Z</cp:lastPrinted>
  <dcterms:created xsi:type="dcterms:W3CDTF">2011-12-21T09:24:58Z</dcterms:created>
  <dcterms:modified xsi:type="dcterms:W3CDTF">2015-01-07T07:18:14Z</dcterms:modified>
  <cp:category/>
  <cp:version/>
  <cp:contentType/>
  <cp:contentStatus/>
</cp:coreProperties>
</file>